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1.2017" sheetId="1" r:id="rId1"/>
    <sheet name="01.11.2016 (6)" sheetId="2" r:id="rId2"/>
    <sheet name="01.10.2016 (5)" sheetId="3" r:id="rId3"/>
    <sheet name="01.09.2016 (4)" sheetId="4" r:id="rId4"/>
    <sheet name="01.08.2016 (3)" sheetId="5" r:id="rId5"/>
    <sheet name="01.07.2016 (2)" sheetId="6" r:id="rId6"/>
    <sheet name="01.06.2016" sheetId="7" r:id="rId7"/>
    <sheet name="01.05.2016 (4)" sheetId="8" r:id="rId8"/>
    <sheet name="01.04.2016 (3)" sheetId="9" r:id="rId9"/>
    <sheet name="01.03.2016 (2)" sheetId="10" r:id="rId10"/>
    <sheet name="01.02.2016" sheetId="11" r:id="rId11"/>
    <sheet name="01.01.2016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<sst xmlns="http://schemas.openxmlformats.org/spreadsheetml/2006/main" count="1175" uniqueCount="106">
  <si>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</si>
  <si>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</si>
  <si>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</si>
  <si>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</si>
  <si>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</si>
  <si>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</si>
  <si>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</si>
  <si>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</si>
  <si>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</si>
  <si>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</si>
  <si>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</si>
  <si>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</si>
  <si>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</si>
  <si>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</si>
  <si>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</si>
  <si>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</si>
  <si>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</si>
  <si>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</si>
  <si>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</si>
  <si>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</si>
  <si>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</si>
  <si>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</si>
  <si>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</si>
  <si>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</si>
  <si>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</si>
  <si>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</si>
  <si>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</si>
  <si>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</si>
  <si>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</si>
  <si>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</si>
  <si>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</si>
  <si>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</si>
  <si>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</si>
  <si>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</si>
  <si>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</si>
  <si>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</si>
  <si>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</si>
  <si>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</si>
  <si>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</si>
  <si>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</si>
  <si>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</si>
  <si>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</si>
  <si>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</si>
  <si>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</si>
  <si>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</si>
  <si>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</si>
  <si>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</si>
  <si>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</si>
  <si>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</si>
  <si>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</si>
  <si>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</si>
  <si>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</si>
  <si>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по состоянию на  01.01.2016г.</t>
  </si>
  <si>
    <t>Начальник финансового управления</t>
  </si>
  <si>
    <t>Ж.В.Волынкина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</si>
  <si>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</si>
  <si>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</si>
  <si>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</si>
  <si>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</si>
  <si>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по состоянию на 01.01.2016г. -30388,14497 тыс.руб.</t>
  </si>
  <si>
    <t xml:space="preserve">Объем муниципального долга по состоянию на 01.01.2016 г. </t>
  </si>
  <si>
    <t>установленный на текущий  финансовый год 0 тыс.руб.</t>
  </si>
  <si>
    <t>Верхний предел муниципального долга, установленный на текущий  финансовый год</t>
  </si>
  <si>
    <t>тыс.руб</t>
  </si>
  <si>
    <t>по состоянию на  01.02.2016г.</t>
  </si>
  <si>
    <t>по состоянию на 01.02.2016г. -33646,16736 тыс.руб.</t>
  </si>
  <si>
    <t>установленный на текущий  финансовый год 646,24085 тыс.руб.</t>
  </si>
  <si>
    <t xml:space="preserve">Объем муниципального долга по состоянию на 01.02.2016 г. </t>
  </si>
  <si>
    <t>по состоянию на  01.03.2016г.</t>
  </si>
  <si>
    <t>по состоянию на 01.03.2016г. -31307,89052 тыс.руб.</t>
  </si>
  <si>
    <t>установленный на текущий  финансовый год 1750,39187 тыс.руб.</t>
  </si>
  <si>
    <t xml:space="preserve">Объем муниципального долга по состоянию на 01.03.2016 г. </t>
  </si>
  <si>
    <t>по состоянию на  01.04.2016г.</t>
  </si>
  <si>
    <t>по состоянию на 01.04.2016г. -31307,89052 тыс.руб.</t>
  </si>
  <si>
    <t xml:space="preserve">Объем муниципального долга по состоянию на 01.04.2016 г. </t>
  </si>
  <si>
    <t>по состоянию на  01.05.2016г.</t>
  </si>
  <si>
    <t>по состоянию на 01.05.2016г. -31308,38962 тыс.руб.</t>
  </si>
  <si>
    <t xml:space="preserve">Объем муниципального долга по состоянию на 01.05.2016 г. </t>
  </si>
  <si>
    <t>по состоянию на  01.06.2016г.</t>
  </si>
  <si>
    <t>по состоянию на 01.06.2016г. -31308,38962 тыс.руб.</t>
  </si>
  <si>
    <t xml:space="preserve">Объем муниципального долга по состоянию на 01.06.2016 г. </t>
  </si>
  <si>
    <t>Ю.Н.Гайдук</t>
  </si>
  <si>
    <t>по состоянию на  01.07.2016г.</t>
  </si>
  <si>
    <t>по состоянию на 01.07.2016г. -31308,38962 тыс.руб.</t>
  </si>
  <si>
    <t xml:space="preserve">Объем муниципального долга по состоянию на 01.07.2016 г. </t>
  </si>
  <si>
    <t>по состоянию на  01.08.2016г.</t>
  </si>
  <si>
    <t>по состоянию на 01.08.2016г. -46 231,38962 тыс.руб.</t>
  </si>
  <si>
    <t>установленный на текущий  финансовый год 2169,18222 тыс.руб.</t>
  </si>
  <si>
    <t xml:space="preserve">Объем муниципального долга по состоянию на 01.08.2016 г. 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</si>
  <si>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</si>
  <si>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</si>
  <si>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</si>
  <si>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</si>
  <si>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по состоянию на  01.09.2016г.</t>
  </si>
  <si>
    <t>по состоянию на 01.09.2016г. -46 231,38962 тыс.руб.</t>
  </si>
  <si>
    <t xml:space="preserve">Объем муниципального долга по состоянию на 01.09.2016 г. </t>
  </si>
  <si>
    <t>по состоянию на  01.10.2016г.</t>
  </si>
  <si>
    <t>по состоянию на 01.10.2016г. -46 231,38962 тыс.руб.</t>
  </si>
  <si>
    <t xml:space="preserve">Объем муниципального долга по состоянию на 01.10.2016 г. </t>
  </si>
  <si>
    <t>по состоянию на  01.11.2016г.</t>
  </si>
  <si>
    <t xml:space="preserve">Объем муниципального долга по состоянию на 01.11.2016 г. </t>
  </si>
  <si>
    <t>по состоянию на 01.11.2016г. -45 231,38962 тыс.руб.</t>
  </si>
  <si>
    <t>по состоянию на  01.01.2017г.</t>
  </si>
  <si>
    <t xml:space="preserve">Объем муниципального долга по состоянию на 01.01.2017 г. </t>
  </si>
  <si>
    <t>по состоянию на 01.01.2017г. -38404,83067 тыс.руб.</t>
  </si>
  <si>
    <t>установленный на текущий  финансовый год 2295,97916 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</si>
</sst>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Q6">
      <selection activeCell="E15" sqref="E15:E18"/>
    </sheetView>
  </sheetViews>
  <sheetFormatPr defaultColWidth="9.00390625" defaultRowHeight="12.75"/>
  <cols>
    <col min="1" max="1" width="20.87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4" width="12.25390625" style="0" customWidth="1"/>
    <col min="15" max="15" width="12.875" style="0" customWidth="1"/>
    <col min="16" max="16" width="4.25390625" style="0" customWidth="1"/>
    <col min="17" max="17" width="10.25390625" style="0" customWidth="1"/>
    <col min="18" max="18" width="12.75390625" style="0" customWidth="1"/>
    <col min="19" max="19" width="5.5039062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1.875" style="0" customWidth="1"/>
    <col min="27" max="27" width="13.375" style="0" customWidth="1"/>
    <col min="28" max="28" width="13.50390625" style="0" customWidth="1"/>
    <col min="29" max="29" width="10.50390625" style="0" customWidth="1"/>
    <col min="30" max="30" width="3.50390625" style="0" customWidth="1"/>
    <col min="31" max="31" width="12.75390625" style="0" customWidth="1"/>
    <col min="32" max="32" width="10.5039062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102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104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105</v>
      </c>
      <c r="B12" s="5"/>
      <c r="C12" s="5"/>
      <c r="D12" s="5"/>
      <c r="E12" s="5"/>
      <c r="F12" s="5"/>
    </row>
    <row r="13" spans="1:6" ht="34.5" customHeight="1">
      <c r="A13" s="45" t="s">
        <v>103</v>
      </c>
      <c r="B13" s="45"/>
      <c r="C13" s="45"/>
      <c r="D13" s="5">
        <v>37632.7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29">
        <v>4650000</v>
      </c>
      <c r="R23" s="35">
        <v>460045.39</v>
      </c>
      <c r="S23" s="35">
        <v>0</v>
      </c>
      <c r="T23" s="35">
        <v>0</v>
      </c>
      <c r="U23" s="35">
        <v>311601.23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702716.46</v>
      </c>
      <c r="AB23" s="33">
        <f>N23+T23-W23</f>
        <v>3790900</v>
      </c>
      <c r="AC23" s="31">
        <v>68930.16</v>
      </c>
      <c r="AD23" s="37"/>
      <c r="AE23" s="33">
        <f>N23+T23-W23</f>
        <v>3790900</v>
      </c>
      <c r="AF23" s="31">
        <v>68930.16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29">
        <v>3008000</v>
      </c>
      <c r="R24" s="35">
        <v>424619.44</v>
      </c>
      <c r="S24" s="35"/>
      <c r="T24" s="35"/>
      <c r="U24" s="29">
        <v>345982.49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>
        <v>512319.11</v>
      </c>
      <c r="AB24" s="33">
        <f>N24+T24-W24</f>
        <v>4761800</v>
      </c>
      <c r="AC24" s="31">
        <v>258282.82</v>
      </c>
      <c r="AD24" s="37"/>
      <c r="AE24" s="33">
        <v>3008000</v>
      </c>
      <c r="AF24" s="31">
        <v>258282.82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29">
        <v>1400000</v>
      </c>
      <c r="R25" s="35">
        <v>204214.25</v>
      </c>
      <c r="S25" s="35"/>
      <c r="T25" s="35"/>
      <c r="U25" s="35">
        <v>166141.93</v>
      </c>
      <c r="V25" s="29">
        <v>107240</v>
      </c>
      <c r="W25" s="36">
        <v>2800000</v>
      </c>
      <c r="X25" s="35">
        <v>370356.18</v>
      </c>
      <c r="Y25" s="29">
        <v>107240</v>
      </c>
      <c r="Z25" s="36">
        <v>1400000</v>
      </c>
      <c r="AA25" s="37">
        <v>370356.18</v>
      </c>
      <c r="AB25" s="33">
        <f>N25+T25-W25</f>
        <v>936000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29"/>
      <c r="R26" s="35">
        <v>15271.94</v>
      </c>
      <c r="S26" s="35"/>
      <c r="T26" s="35"/>
      <c r="U26" s="35">
        <v>85132.82</v>
      </c>
      <c r="V26" s="35"/>
      <c r="W26" s="37"/>
      <c r="X26" s="35">
        <v>15271.94</v>
      </c>
      <c r="Y26" s="35"/>
      <c r="Z26" s="36"/>
      <c r="AA26" s="37">
        <v>15271.94</v>
      </c>
      <c r="AB26" s="33">
        <f>N26+T26-W26</f>
        <v>4163000</v>
      </c>
      <c r="AC26" s="31">
        <v>85132.82</v>
      </c>
      <c r="AD26" s="37"/>
      <c r="AE26" s="33">
        <v>1388000</v>
      </c>
      <c r="AF26" s="31">
        <v>85132.82</v>
      </c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>
        <v>10414.7</v>
      </c>
      <c r="V27" s="35"/>
      <c r="W27" s="37"/>
      <c r="X27" s="35"/>
      <c r="Y27" s="35"/>
      <c r="Z27" s="36"/>
      <c r="AA27" s="37"/>
      <c r="AB27" s="33">
        <f>N27+T27-W27</f>
        <v>23981000</v>
      </c>
      <c r="AC27" s="31">
        <v>10414.7</v>
      </c>
      <c r="AD27" s="37"/>
      <c r="AE27" s="33">
        <v>150000</v>
      </c>
      <c r="AF27" s="31">
        <v>10414.7</v>
      </c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8">
        <f>N23+N24+N25+N26</f>
        <v>24109700</v>
      </c>
      <c r="O28" s="28">
        <f aca="true" t="shared" si="0" ref="O28:AF28">O23+O24+O25+O26</f>
        <v>1104151.02</v>
      </c>
      <c r="P28" s="27">
        <f t="shared" si="0"/>
        <v>0</v>
      </c>
      <c r="Q28" s="27">
        <f t="shared" si="0"/>
        <v>9058000</v>
      </c>
      <c r="R28" s="28">
        <f t="shared" si="0"/>
        <v>1104151.02</v>
      </c>
      <c r="S28" s="27">
        <f t="shared" si="0"/>
        <v>0</v>
      </c>
      <c r="T28" s="27">
        <f>T23+T24+T25+T26+T27</f>
        <v>23981000</v>
      </c>
      <c r="U28" s="28">
        <f>U23+U24+U25+U26+U27</f>
        <v>919273.1699999999</v>
      </c>
      <c r="V28" s="28">
        <f t="shared" si="0"/>
        <v>693842.8</v>
      </c>
      <c r="W28" s="28">
        <f t="shared" si="0"/>
        <v>10458000</v>
      </c>
      <c r="X28" s="28">
        <f t="shared" si="0"/>
        <v>1600663.6899999997</v>
      </c>
      <c r="Y28" s="28">
        <f t="shared" si="0"/>
        <v>693842.8</v>
      </c>
      <c r="Z28" s="28">
        <f t="shared" si="0"/>
        <v>9058000</v>
      </c>
      <c r="AA28" s="28">
        <f t="shared" si="0"/>
        <v>1600663.6899999997</v>
      </c>
      <c r="AB28" s="28">
        <f>AB23+AB24+AB25+AB26+AB27</f>
        <v>37632700</v>
      </c>
      <c r="AC28" s="28">
        <f>AC23+AC24+AC25+AC26+AC27</f>
        <v>422760.5</v>
      </c>
      <c r="AD28" s="28">
        <f>AD23+AD24+AD25+AD26+AD27</f>
        <v>0</v>
      </c>
      <c r="AE28" s="28">
        <f>AE23+AE24+AE25+AE26+AE27</f>
        <v>8336900</v>
      </c>
      <c r="AF28" s="28">
        <f>AF23+AF24+AF25+AF26+AF27</f>
        <v>422760.5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7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/>
      <c r="AF30" s="37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7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/>
      <c r="AF32" s="37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/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7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9058000</v>
      </c>
      <c r="R35" s="28">
        <f t="shared" si="1"/>
        <v>1104151.02</v>
      </c>
      <c r="S35" s="27">
        <f t="shared" si="1"/>
        <v>0</v>
      </c>
      <c r="T35" s="28">
        <f>T28</f>
        <v>23981000</v>
      </c>
      <c r="U35" s="28">
        <f t="shared" si="1"/>
        <v>919273.1699999999</v>
      </c>
      <c r="V35" s="28">
        <f t="shared" si="1"/>
        <v>693842.8</v>
      </c>
      <c r="W35" s="28">
        <f t="shared" si="1"/>
        <v>10458000</v>
      </c>
      <c r="X35" s="28">
        <f t="shared" si="1"/>
        <v>1600663.6899999997</v>
      </c>
      <c r="Y35" s="28">
        <f t="shared" si="1"/>
        <v>693842.8</v>
      </c>
      <c r="Z35" s="28">
        <f t="shared" si="1"/>
        <v>9058000</v>
      </c>
      <c r="AA35" s="27">
        <f t="shared" si="1"/>
        <v>1600663.6899999997</v>
      </c>
      <c r="AB35" s="28">
        <f t="shared" si="1"/>
        <v>37632700</v>
      </c>
      <c r="AC35" s="28">
        <f t="shared" si="1"/>
        <v>422760.5</v>
      </c>
      <c r="AD35" s="27">
        <f t="shared" si="1"/>
        <v>0</v>
      </c>
      <c r="AE35" s="28">
        <f>AE28</f>
        <v>8336900</v>
      </c>
      <c r="AF35" s="28">
        <f>AF28</f>
        <v>422760.5</v>
      </c>
    </row>
    <row r="39" spans="1:9" ht="79.5" customHeight="1">
      <c r="A39" s="4" t="s">
        <v>53</v>
      </c>
      <c r="I39" s="4" t="s">
        <v>81</v>
      </c>
    </row>
  </sheetData>
  <sheetProtection/>
  <mergeCells count="47">
    <mergeCell ref="AC17:AC18"/>
    <mergeCell ref="AD17:AD18"/>
    <mergeCell ref="AE17:AE18"/>
    <mergeCell ref="AF17:AF18"/>
    <mergeCell ref="A13:C13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69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71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65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66</v>
      </c>
      <c r="B12" s="5"/>
      <c r="C12" s="5"/>
      <c r="D12" s="5"/>
      <c r="E12" s="5"/>
      <c r="F12" s="5"/>
    </row>
    <row r="13" spans="1:6" ht="15">
      <c r="A13" s="5" t="s">
        <v>67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3">
      <selection activeCell="F15" sqref="F15:F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52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59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61</v>
      </c>
      <c r="B12" s="5"/>
      <c r="C12" s="5"/>
      <c r="D12" s="5"/>
      <c r="E12" s="5"/>
      <c r="F12" s="5"/>
    </row>
    <row r="13" spans="1:6" ht="15">
      <c r="A13" s="5" t="s">
        <v>60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8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101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100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1">
      <selection activeCell="A14" sqref="A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96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97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98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93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94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95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39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86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87</v>
      </c>
      <c r="B12" s="5"/>
      <c r="C12" s="5"/>
      <c r="D12" s="5"/>
      <c r="E12" s="5"/>
      <c r="F12" s="5"/>
    </row>
    <row r="13" spans="1:6" ht="15">
      <c r="A13" s="5" t="s">
        <v>88</v>
      </c>
      <c r="B13" s="5"/>
      <c r="C13" s="5"/>
      <c r="D13" s="5">
        <v>39032.7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35">
        <v>8440900</v>
      </c>
      <c r="O23" s="31">
        <v>460045.39</v>
      </c>
      <c r="P23" s="35">
        <v>0</v>
      </c>
      <c r="Q23" s="35">
        <v>0</v>
      </c>
      <c r="R23" s="35"/>
      <c r="S23" s="35">
        <v>0</v>
      </c>
      <c r="T23" s="35">
        <v>0</v>
      </c>
      <c r="U23" s="35">
        <v>242671.07</v>
      </c>
      <c r="V23" s="29">
        <v>356190</v>
      </c>
      <c r="W23" s="36">
        <v>4650000</v>
      </c>
      <c r="X23" s="35">
        <v>702716.46</v>
      </c>
      <c r="Y23" s="29">
        <v>356190</v>
      </c>
      <c r="Z23" s="36">
        <v>4650000</v>
      </c>
      <c r="AA23" s="37">
        <v>0</v>
      </c>
      <c r="AB23" s="33">
        <f>N23+T23-W23</f>
        <v>3790900</v>
      </c>
      <c r="AC23" s="31"/>
      <c r="AD23" s="37"/>
      <c r="AE23" s="33"/>
      <c r="AF23" s="31"/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35">
        <v>7769800</v>
      </c>
      <c r="O24" s="31">
        <v>424619.44</v>
      </c>
      <c r="P24" s="35"/>
      <c r="Q24" s="35"/>
      <c r="R24" s="35"/>
      <c r="S24" s="35"/>
      <c r="T24" s="35"/>
      <c r="U24" s="29">
        <v>87699.67</v>
      </c>
      <c r="V24" s="29">
        <v>230412.8</v>
      </c>
      <c r="W24" s="36">
        <v>3008000</v>
      </c>
      <c r="X24" s="35">
        <v>512319.11</v>
      </c>
      <c r="Y24" s="29">
        <v>230412.8</v>
      </c>
      <c r="Z24" s="36">
        <v>3008000</v>
      </c>
      <c r="AA24" s="37"/>
      <c r="AB24" s="33">
        <f>N24+T24-W24</f>
        <v>4761800</v>
      </c>
      <c r="AC24" s="31"/>
      <c r="AD24" s="37"/>
      <c r="AE24" s="33"/>
      <c r="AF24" s="31"/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35">
        <v>3736000</v>
      </c>
      <c r="O25" s="31">
        <v>204214.25</v>
      </c>
      <c r="P25" s="35"/>
      <c r="Q25" s="35"/>
      <c r="R25" s="35"/>
      <c r="S25" s="35"/>
      <c r="T25" s="35"/>
      <c r="U25" s="35">
        <v>40817.66</v>
      </c>
      <c r="V25" s="29">
        <v>107240</v>
      </c>
      <c r="W25" s="36">
        <v>1400000</v>
      </c>
      <c r="X25" s="35">
        <v>245031.91</v>
      </c>
      <c r="Y25" s="29">
        <v>107240</v>
      </c>
      <c r="Z25" s="36">
        <v>1400000</v>
      </c>
      <c r="AA25" s="37"/>
      <c r="AB25" s="33">
        <f>N25+T25-W25</f>
        <v>2336000</v>
      </c>
      <c r="AC25" s="31"/>
      <c r="AD25" s="37"/>
      <c r="AE25" s="33"/>
      <c r="AF25" s="31"/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35"/>
      <c r="Q26" s="35"/>
      <c r="R26" s="35"/>
      <c r="S26" s="35"/>
      <c r="T26" s="35"/>
      <c r="U26" s="35"/>
      <c r="V26" s="35"/>
      <c r="W26" s="37"/>
      <c r="X26" s="35">
        <v>15271.94</v>
      </c>
      <c r="Y26" s="35"/>
      <c r="Z26" s="36"/>
      <c r="AA26" s="37"/>
      <c r="AB26" s="33">
        <f>N26+T26-W26</f>
        <v>4163000</v>
      </c>
      <c r="AC26" s="31"/>
      <c r="AD26" s="37"/>
      <c r="AE26" s="33"/>
      <c r="AF26" s="31"/>
    </row>
    <row r="27" spans="1:32" s="3" customFormat="1" ht="93" customHeight="1">
      <c r="A27" s="9">
        <v>5</v>
      </c>
      <c r="B27" s="16">
        <v>42577</v>
      </c>
      <c r="C27" s="9" t="s">
        <v>89</v>
      </c>
      <c r="D27" s="17" t="s">
        <v>90</v>
      </c>
      <c r="E27" s="17" t="s">
        <v>91</v>
      </c>
      <c r="F27" s="17" t="s">
        <v>23</v>
      </c>
      <c r="G27" s="17" t="s">
        <v>24</v>
      </c>
      <c r="H27" s="16">
        <v>42577</v>
      </c>
      <c r="I27" s="16">
        <v>43671</v>
      </c>
      <c r="J27" s="9"/>
      <c r="K27" s="32">
        <v>23981000</v>
      </c>
      <c r="L27" s="6" t="s">
        <v>92</v>
      </c>
      <c r="M27" s="18" t="s">
        <v>48</v>
      </c>
      <c r="N27" s="29"/>
      <c r="O27" s="31"/>
      <c r="P27" s="35"/>
      <c r="Q27" s="35"/>
      <c r="R27" s="35"/>
      <c r="S27" s="35"/>
      <c r="T27" s="29">
        <v>23981000</v>
      </c>
      <c r="U27" s="35"/>
      <c r="V27" s="35"/>
      <c r="W27" s="37"/>
      <c r="X27" s="35"/>
      <c r="Y27" s="35"/>
      <c r="Z27" s="36"/>
      <c r="AA27" s="37"/>
      <c r="AB27" s="33">
        <f>N27+T27-W27</f>
        <v>23981000</v>
      </c>
      <c r="AC27" s="31"/>
      <c r="AD27" s="37"/>
      <c r="AE27" s="33"/>
      <c r="AF27" s="31"/>
    </row>
    <row r="28" spans="1:32" s="3" customFormat="1" ht="18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7">
        <f>K23+K24+K25+K26+K27</f>
        <v>55224000</v>
      </c>
      <c r="L28" s="25">
        <v>0</v>
      </c>
      <c r="M28" s="25"/>
      <c r="N28" s="27">
        <f>N23+N24+N25+N26</f>
        <v>24109700</v>
      </c>
      <c r="O28" s="27">
        <f aca="true" t="shared" si="0" ref="O28:AF28">O23+O24+O25+O26</f>
        <v>1104151.02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>T23+T24+T25+T26+T27</f>
        <v>23981000</v>
      </c>
      <c r="U28" s="27">
        <f t="shared" si="0"/>
        <v>371188.4</v>
      </c>
      <c r="V28" s="27">
        <f t="shared" si="0"/>
        <v>693842.8</v>
      </c>
      <c r="W28" s="27">
        <f t="shared" si="0"/>
        <v>9058000</v>
      </c>
      <c r="X28" s="28">
        <f t="shared" si="0"/>
        <v>1475339.4199999997</v>
      </c>
      <c r="Y28" s="28">
        <f t="shared" si="0"/>
        <v>693842.8</v>
      </c>
      <c r="Z28" s="28">
        <f t="shared" si="0"/>
        <v>9058000</v>
      </c>
      <c r="AA28" s="27">
        <f t="shared" si="0"/>
        <v>0</v>
      </c>
      <c r="AB28" s="27">
        <f>AB23+AB24+AB25+AB26+AB27</f>
        <v>39032700</v>
      </c>
      <c r="AC28" s="27">
        <f t="shared" si="0"/>
        <v>0</v>
      </c>
      <c r="AD28" s="27">
        <f t="shared" si="0"/>
        <v>0</v>
      </c>
      <c r="AE28" s="27">
        <f t="shared" si="0"/>
        <v>0</v>
      </c>
      <c r="AF28" s="27">
        <f t="shared" si="0"/>
        <v>0</v>
      </c>
    </row>
    <row r="29" spans="1:32" s="3" customFormat="1" ht="48.75" customHeight="1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7">
        <v>0</v>
      </c>
      <c r="L29" s="7">
        <v>0</v>
      </c>
      <c r="M29" s="7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7"/>
      <c r="AA29" s="37"/>
      <c r="AB29" s="33"/>
      <c r="AC29" s="37"/>
      <c r="AD29" s="37"/>
      <c r="AE29" s="33"/>
      <c r="AF29" s="31"/>
    </row>
    <row r="30" spans="1:32" s="3" customFormat="1" ht="13.5">
      <c r="A30" s="20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3">
        <v>0</v>
      </c>
      <c r="L30" s="13">
        <v>0</v>
      </c>
      <c r="M30" s="13">
        <v>0</v>
      </c>
      <c r="N30" s="35">
        <v>0</v>
      </c>
      <c r="O30" s="35">
        <v>0</v>
      </c>
      <c r="P30" s="35"/>
      <c r="Q30" s="35"/>
      <c r="R30" s="35"/>
      <c r="S30" s="35"/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7">
        <v>0</v>
      </c>
      <c r="AA30" s="37">
        <v>0</v>
      </c>
      <c r="AB30" s="33">
        <v>0</v>
      </c>
      <c r="AC30" s="37">
        <v>0</v>
      </c>
      <c r="AD30" s="37">
        <v>0</v>
      </c>
      <c r="AE30" s="33">
        <v>0</v>
      </c>
      <c r="AF30" s="31">
        <v>0</v>
      </c>
    </row>
    <row r="31" spans="1:32" s="3" customFormat="1" ht="38.25" customHeight="1">
      <c r="A31" s="21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  <c r="AA31" s="37"/>
      <c r="AB31" s="33"/>
      <c r="AC31" s="37"/>
      <c r="AD31" s="37"/>
      <c r="AE31" s="33"/>
      <c r="AF31" s="31"/>
    </row>
    <row r="32" spans="1:32" s="3" customFormat="1" ht="13.5">
      <c r="A32" s="9"/>
      <c r="B32" s="9"/>
      <c r="C32" s="12"/>
      <c r="D32" s="12"/>
      <c r="E32" s="12"/>
      <c r="F32" s="12"/>
      <c r="G32" s="12"/>
      <c r="H32" s="12"/>
      <c r="I32" s="12"/>
      <c r="J32" s="12"/>
      <c r="K32" s="14"/>
      <c r="L32" s="13">
        <v>0</v>
      </c>
      <c r="M32" s="13">
        <v>0</v>
      </c>
      <c r="N32" s="35">
        <v>0</v>
      </c>
      <c r="O32" s="35">
        <v>0</v>
      </c>
      <c r="P32" s="35"/>
      <c r="Q32" s="35"/>
      <c r="R32" s="35"/>
      <c r="S32" s="35"/>
      <c r="T32" s="30">
        <v>0</v>
      </c>
      <c r="U32" s="30">
        <v>0</v>
      </c>
      <c r="V32" s="30">
        <v>0</v>
      </c>
      <c r="W32" s="35">
        <v>0</v>
      </c>
      <c r="X32" s="35">
        <v>0</v>
      </c>
      <c r="Y32" s="35">
        <v>0</v>
      </c>
      <c r="Z32" s="37">
        <v>0</v>
      </c>
      <c r="AA32" s="37">
        <v>0</v>
      </c>
      <c r="AB32" s="33">
        <v>0</v>
      </c>
      <c r="AC32" s="37">
        <v>0</v>
      </c>
      <c r="AD32" s="37">
        <v>0</v>
      </c>
      <c r="AE32" s="33">
        <v>0</v>
      </c>
      <c r="AF32" s="31">
        <v>0</v>
      </c>
    </row>
    <row r="33" spans="1:32" s="3" customFormat="1" ht="13.5">
      <c r="A33" s="20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13">
        <v>0</v>
      </c>
      <c r="L33" s="13">
        <v>0</v>
      </c>
      <c r="M33" s="13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8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4">
        <v>0</v>
      </c>
      <c r="AC33" s="30">
        <v>0</v>
      </c>
      <c r="AD33" s="30">
        <v>0</v>
      </c>
      <c r="AE33" s="34">
        <v>0</v>
      </c>
      <c r="AF33" s="30">
        <v>0</v>
      </c>
    </row>
    <row r="34" spans="1:32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12"/>
      <c r="L34" s="15"/>
      <c r="M34" s="15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7"/>
      <c r="AA34" s="37"/>
      <c r="AB34" s="33"/>
      <c r="AC34" s="37"/>
      <c r="AD34" s="37"/>
      <c r="AE34" s="33"/>
      <c r="AF34" s="31"/>
    </row>
    <row r="35" spans="1:32" s="3" customFormat="1" ht="13.5">
      <c r="A35" s="20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28">
        <f aca="true" t="shared" si="1" ref="K35:AF35">K28</f>
        <v>55224000</v>
      </c>
      <c r="L35" s="27">
        <f t="shared" si="1"/>
        <v>0</v>
      </c>
      <c r="M35" s="27">
        <f t="shared" si="1"/>
        <v>0</v>
      </c>
      <c r="N35" s="28">
        <f t="shared" si="1"/>
        <v>24109700</v>
      </c>
      <c r="O35" s="28">
        <f t="shared" si="1"/>
        <v>1104151.02</v>
      </c>
      <c r="P35" s="27">
        <f t="shared" si="1"/>
        <v>0</v>
      </c>
      <c r="Q35" s="27">
        <f t="shared" si="1"/>
        <v>0</v>
      </c>
      <c r="R35" s="28">
        <f t="shared" si="1"/>
        <v>0</v>
      </c>
      <c r="S35" s="27">
        <f t="shared" si="1"/>
        <v>0</v>
      </c>
      <c r="T35" s="28">
        <f>T28</f>
        <v>23981000</v>
      </c>
      <c r="U35" s="28">
        <f t="shared" si="1"/>
        <v>371188.4</v>
      </c>
      <c r="V35" s="28">
        <f t="shared" si="1"/>
        <v>693842.8</v>
      </c>
      <c r="W35" s="28">
        <f t="shared" si="1"/>
        <v>9058000</v>
      </c>
      <c r="X35" s="28">
        <f t="shared" si="1"/>
        <v>1475339.4199999997</v>
      </c>
      <c r="Y35" s="28">
        <f t="shared" si="1"/>
        <v>693842.8</v>
      </c>
      <c r="Z35" s="28">
        <f t="shared" si="1"/>
        <v>9058000</v>
      </c>
      <c r="AA35" s="27">
        <f t="shared" si="1"/>
        <v>0</v>
      </c>
      <c r="AB35" s="28">
        <f t="shared" si="1"/>
        <v>39032700</v>
      </c>
      <c r="AC35" s="28">
        <f t="shared" si="1"/>
        <v>0</v>
      </c>
      <c r="AD35" s="27">
        <f t="shared" si="1"/>
        <v>0</v>
      </c>
      <c r="AE35" s="27">
        <f t="shared" si="1"/>
        <v>0</v>
      </c>
      <c r="AF35" s="28">
        <f t="shared" si="1"/>
        <v>0</v>
      </c>
    </row>
    <row r="39" spans="1:9" ht="79.5" customHeight="1">
      <c r="A39" s="4" t="s">
        <v>53</v>
      </c>
      <c r="I39" s="4" t="s">
        <v>81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25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82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83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84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81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25">
      <selection activeCell="I38" sqref="I3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78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79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80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G15" sqref="G15:G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75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76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77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F15" sqref="F15:F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>
      <c r="A3" s="1"/>
    </row>
    <row r="4" spans="1:11" ht="15">
      <c r="A4" s="44" t="s">
        <v>72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ht="15">
      <c r="A7" s="46" t="s">
        <v>2</v>
      </c>
      <c r="B7" s="46"/>
      <c r="C7" s="46"/>
      <c r="D7" s="46"/>
      <c r="E7" s="46"/>
      <c r="F7" s="46"/>
    </row>
    <row r="8" spans="1:6" ht="15">
      <c r="A8" s="5" t="s">
        <v>62</v>
      </c>
      <c r="B8" s="5"/>
      <c r="C8" s="5"/>
      <c r="D8" s="5"/>
      <c r="E8" s="5"/>
      <c r="F8" s="5"/>
    </row>
    <row r="9" spans="1:6" ht="15">
      <c r="A9" s="5" t="s">
        <v>73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70</v>
      </c>
      <c r="B12" s="5"/>
      <c r="C12" s="5"/>
      <c r="D12" s="5"/>
      <c r="E12" s="5"/>
      <c r="F12" s="5"/>
    </row>
    <row r="13" spans="1:6" ht="15">
      <c r="A13" s="5" t="s">
        <v>74</v>
      </c>
      <c r="B13" s="5"/>
      <c r="C13" s="5"/>
      <c r="D13" s="5">
        <f>24109.7+1104.15102</f>
        <v>25213.851020000002</v>
      </c>
      <c r="E13" s="5" t="s">
        <v>63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9" t="s">
        <v>15</v>
      </c>
      <c r="J18" s="19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55</v>
      </c>
      <c r="D26" s="17" t="s">
        <v>56</v>
      </c>
      <c r="E26" s="17" t="s">
        <v>57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58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53</v>
      </c>
      <c r="I38" s="4" t="s">
        <v>54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2017-02-10T07:33:28Z</cp:lastPrinted>
  <dcterms:created xsi:type="dcterms:W3CDTF">2013-11-19T07:31:33Z</dcterms:created>
  <dcterms:modified xsi:type="dcterms:W3CDTF">2017-02-10T07:34:30Z</dcterms:modified>
  <cp:category/>
  <cp:version/>
  <cp:contentType/>
  <cp:contentStatus/>
</cp:coreProperties>
</file>